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rategy Log" sheetId="1" state="visible" r:id="rId1"/>
    <sheet xmlns:r="http://schemas.openxmlformats.org/officeDocument/2006/relationships" name="Trade Journal" sheetId="2" state="visible" r:id="rId2"/>
    <sheet xmlns:r="http://schemas.openxmlformats.org/officeDocument/2006/relationships" name="Performance Dashboard" sheetId="3" state="visible" r:id="rId3"/>
    <sheet xmlns:r="http://schemas.openxmlformats.org/officeDocument/2006/relationships" name="Risk Calculato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888888"/>
      <sz val="9"/>
    </font>
    <font>
      <b val="1"/>
    </font>
    <font>
      <b val="1"/>
      <sz val="12"/>
    </font>
    <font>
      <name val="Calibri"/>
      <b val="1"/>
      <color rgb="00FFFFFF"/>
      <sz val="14"/>
    </font>
    <font>
      <i val="1"/>
      <color rgb="00856404"/>
    </font>
  </fonts>
  <fills count="10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e3f2fd"/>
      </patternFill>
    </fill>
    <fill>
      <patternFill patternType="solid">
        <fgColor rgb="00f8f9fa"/>
      </patternFill>
    </fill>
    <fill>
      <patternFill patternType="solid">
        <fgColor rgb="00FFFFFF"/>
      </patternFill>
    </fill>
    <fill>
      <patternFill patternType="solid">
        <fgColor rgb="00c8e6c9"/>
      </patternFill>
    </fill>
    <fill>
      <patternFill patternType="solid">
        <fgColor rgb="00ffcdd2"/>
      </patternFill>
    </fill>
    <fill>
      <patternFill patternType="solid">
        <fgColor rgb="00dce3f0"/>
      </patternFill>
    </fill>
    <fill>
      <patternFill patternType="solid">
        <fgColor rgb="00fff9c4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0" fillId="4" borderId="1" pivotButton="0" quotePrefix="0" xfId="0"/>
    <xf numFmtId="0" fontId="0" fillId="5" borderId="1" pivotButton="0" quotePrefix="0" xfId="0"/>
    <xf numFmtId="0" fontId="2" fillId="0" borderId="0" applyAlignment="1" pivotButton="0" quotePrefix="0" xfId="0">
      <alignment horizontal="center"/>
    </xf>
    <xf numFmtId="0" fontId="0" fillId="6" borderId="1" applyAlignment="1" pivotButton="0" quotePrefix="0" xfId="0">
      <alignment vertical="center" wrapText="1"/>
    </xf>
    <xf numFmtId="0" fontId="0" fillId="7" borderId="1" applyAlignment="1" pivotButton="0" quotePrefix="0" xfId="0">
      <alignment vertical="center" wrapText="1"/>
    </xf>
    <xf numFmtId="0" fontId="3" fillId="0" borderId="0" pivotButton="0" quotePrefix="0" xfId="0"/>
    <xf numFmtId="0" fontId="3" fillId="8" borderId="1" pivotButton="0" quotePrefix="0" xfId="0"/>
    <xf numFmtId="0" fontId="0" fillId="5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4" fillId="0" borderId="0" pivotButton="0" quotePrefix="0" xfId="0"/>
    <xf numFmtId="0" fontId="1" fillId="2" borderId="1" pivotButton="0" quotePrefix="0" xfId="0"/>
    <xf numFmtId="0" fontId="5" fillId="2" borderId="0" applyAlignment="1" pivotButton="0" quotePrefix="0" xfId="0">
      <alignment horizontal="center"/>
    </xf>
    <xf numFmtId="164" fontId="3" fillId="9" borderId="1" pivotButton="0" quotePrefix="0" xfId="0"/>
    <xf numFmtId="10" fontId="3" fillId="9" borderId="1" pivotButton="0" quotePrefix="0" xfId="0"/>
    <xf numFmtId="0" fontId="6" fillId="9" borderId="0" pivotButton="0" quotePrefix="0" xfId="0"/>
    <xf numFmtId="164" fontId="0" fillId="5" borderId="1" pivotButton="0" quotePrefix="0" xfId="0"/>
    <xf numFmtId="164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8" customWidth="1" min="2" max="2"/>
    <col width="11" customWidth="1" min="3" max="3"/>
    <col width="45" customWidth="1" min="4" max="4"/>
    <col width="31" customWidth="1" min="5" max="5"/>
    <col width="13" customWidth="1" min="6" max="6"/>
    <col width="15" customWidth="1" min="7" max="7"/>
    <col width="13" customWidth="1" min="8" max="8"/>
    <col width="12" customWidth="1" min="9" max="9"/>
    <col width="28" customWidth="1" min="10" max="10"/>
  </cols>
  <sheetData>
    <row r="1" ht="30" customHeight="1">
      <c r="A1" s="1" t="inlineStr">
        <is>
          <t>Strategy Name</t>
        </is>
      </c>
      <c r="B1" s="1" t="inlineStr">
        <is>
          <t>Asset Type</t>
        </is>
      </c>
      <c r="C1" s="1" t="inlineStr">
        <is>
          <t>Timeframe</t>
        </is>
      </c>
      <c r="D1" s="1" t="inlineStr">
        <is>
          <t>Entry Criteria</t>
        </is>
      </c>
      <c r="E1" s="1" t="inlineStr">
        <is>
          <t>Exit Criteria</t>
        </is>
      </c>
      <c r="F1" s="1" t="inlineStr">
        <is>
          <t>Stop Loss %</t>
        </is>
      </c>
      <c r="G1" s="1" t="inlineStr">
        <is>
          <t>Take Profit %</t>
        </is>
      </c>
      <c r="H1" s="1" t="inlineStr">
        <is>
          <t>Risk/Reward</t>
        </is>
      </c>
      <c r="I1" s="1" t="inlineStr">
        <is>
          <t>Win Rate %</t>
        </is>
      </c>
      <c r="J1" s="1" t="inlineStr">
        <is>
          <t>Notes</t>
        </is>
      </c>
    </row>
    <row r="2">
      <c r="A2" s="2" t="inlineStr">
        <is>
          <t>Gap &amp; Go</t>
        </is>
      </c>
      <c r="B2" s="2" t="inlineStr">
        <is>
          <t>Small Cap Stocks</t>
        </is>
      </c>
      <c r="C2" s="2" t="inlineStr">
        <is>
          <t>1-5 min</t>
        </is>
      </c>
      <c r="D2" s="2" t="inlineStr">
        <is>
          <t>Gap up &gt;10%, volume &gt;2x avg, price above VWAP</t>
        </is>
      </c>
      <c r="E2" s="2" t="inlineStr">
        <is>
          <t>Break below VWAP or +15% gain</t>
        </is>
      </c>
      <c r="F2" s="2" t="inlineStr">
        <is>
          <t>5%</t>
        </is>
      </c>
      <c r="G2" s="2" t="inlineStr">
        <is>
          <t>15%</t>
        </is>
      </c>
      <c r="H2" s="2" t="inlineStr">
        <is>
          <t>3:1</t>
        </is>
      </c>
      <c r="I2" s="2" t="inlineStr">
        <is>
          <t>62%</t>
        </is>
      </c>
      <c r="J2" s="2" t="inlineStr">
        <is>
          <t>Best pre-market &gt;$2</t>
        </is>
      </c>
    </row>
    <row r="3">
      <c r="A3" s="2" t="inlineStr">
        <is>
          <t>VWAP Bounce</t>
        </is>
      </c>
      <c r="B3" s="2" t="inlineStr">
        <is>
          <t>Small Cap Stocks</t>
        </is>
      </c>
      <c r="C3" s="2" t="inlineStr">
        <is>
          <t>5 min</t>
        </is>
      </c>
      <c r="D3" s="2" t="inlineStr">
        <is>
          <t>Price touches VWAP with bullish candle, RSI &gt;40</t>
        </is>
      </c>
      <c r="E3" s="2" t="inlineStr">
        <is>
          <t>Next resistance level or EOD</t>
        </is>
      </c>
      <c r="F3" s="2" t="inlineStr">
        <is>
          <t>3%</t>
        </is>
      </c>
      <c r="G3" s="2" t="inlineStr">
        <is>
          <t>9%</t>
        </is>
      </c>
      <c r="H3" s="2" t="inlineStr">
        <is>
          <t>3:1</t>
        </is>
      </c>
      <c r="I3" s="2" t="inlineStr">
        <is>
          <t>58%</t>
        </is>
      </c>
      <c r="J3" s="2" t="inlineStr">
        <is>
          <t>Avoid first 15 min</t>
        </is>
      </c>
    </row>
    <row r="4">
      <c r="A4" s="2" t="inlineStr">
        <is>
          <t>Breakout Pullback</t>
        </is>
      </c>
      <c r="B4" s="2" t="inlineStr">
        <is>
          <t>Mid Cap Stocks</t>
        </is>
      </c>
      <c r="C4" s="2" t="inlineStr">
        <is>
          <t>15 min</t>
        </is>
      </c>
      <c r="D4" s="2" t="inlineStr">
        <is>
          <t>Break above 52-week high, pullback to breakout level</t>
        </is>
      </c>
      <c r="E4" s="2" t="inlineStr">
        <is>
          <t>Trail stop 2 ATR</t>
        </is>
      </c>
      <c r="F4" s="2" t="inlineStr">
        <is>
          <t>4%</t>
        </is>
      </c>
      <c r="G4" s="2" t="inlineStr">
        <is>
          <t>12%</t>
        </is>
      </c>
      <c r="H4" s="2" t="inlineStr">
        <is>
          <t>3:1</t>
        </is>
      </c>
      <c r="I4" s="2" t="inlineStr">
        <is>
          <t>55%</t>
        </is>
      </c>
      <c r="J4" s="2" t="inlineStr">
        <is>
          <t>Volume confirmation needed</t>
        </is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</row>
    <row r="22"/>
    <row r="23">
      <c r="A23" s="5" t="inlineStr">
        <is>
          <t>Created by Mario Maldonado | mariomaldonado.com</t>
        </is>
      </c>
    </row>
  </sheetData>
  <mergeCells count="1">
    <mergeCell ref="A23:J23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0" customWidth="1" min="2" max="2"/>
    <col width="19" customWidth="1" min="3" max="3"/>
    <col width="13" customWidth="1" min="4" max="4"/>
    <col width="12" customWidth="1" min="5" max="5"/>
    <col width="10" customWidth="1" min="6" max="6"/>
    <col width="14" customWidth="1" min="7" max="7"/>
    <col width="10" customWidth="1" min="8" max="8"/>
    <col width="14" customWidth="1" min="9" max="9"/>
    <col width="14" customWidth="1" min="10" max="10"/>
    <col width="17" customWidth="1" min="11" max="11"/>
    <col width="25" customWidth="1" min="12" max="12"/>
  </cols>
  <sheetData>
    <row r="1" ht="30" customHeight="1">
      <c r="A1" s="1" t="inlineStr">
        <is>
          <t>Date</t>
        </is>
      </c>
      <c r="B1" s="1" t="inlineStr">
        <is>
          <t>Symbol</t>
        </is>
      </c>
      <c r="C1" s="1" t="inlineStr">
        <is>
          <t>Strategy Used</t>
        </is>
      </c>
      <c r="D1" s="1" t="inlineStr">
        <is>
          <t>Entry Price</t>
        </is>
      </c>
      <c r="E1" s="1" t="inlineStr">
        <is>
          <t>Exit Price</t>
        </is>
      </c>
      <c r="F1" s="1" t="inlineStr">
        <is>
          <t>Shares</t>
        </is>
      </c>
      <c r="G1" s="1" t="inlineStr">
        <is>
          <t>P&amp;L ($)</t>
        </is>
      </c>
      <c r="H1" s="1" t="inlineStr">
        <is>
          <t>P&amp;L (%)</t>
        </is>
      </c>
      <c r="I1" s="1" t="inlineStr">
        <is>
          <t>Fees</t>
        </is>
      </c>
      <c r="J1" s="1" t="inlineStr">
        <is>
          <t>Net P&amp;L</t>
        </is>
      </c>
      <c r="K1" s="1" t="inlineStr">
        <is>
          <t>Screenshot Link</t>
        </is>
      </c>
      <c r="L1" s="1" t="inlineStr">
        <is>
          <t>Lessons Learned</t>
        </is>
      </c>
    </row>
    <row r="2">
      <c r="A2" s="2" t="inlineStr">
        <is>
          <t>2024-01-15</t>
        </is>
      </c>
      <c r="B2" s="2" t="inlineStr">
        <is>
          <t>MVIS</t>
        </is>
      </c>
      <c r="C2" s="2" t="inlineStr">
        <is>
          <t>Gap &amp; Go</t>
        </is>
      </c>
      <c r="D2" s="2" t="n">
        <v>4.25</v>
      </c>
      <c r="E2" s="2" t="n">
        <v>4.89</v>
      </c>
      <c r="F2" s="2" t="n">
        <v>2000</v>
      </c>
      <c r="G2" s="6" t="n">
        <v>1280</v>
      </c>
      <c r="H2" s="2" t="inlineStr">
        <is>
          <t>15.1%</t>
        </is>
      </c>
      <c r="I2" s="2" t="n">
        <v>1</v>
      </c>
      <c r="J2" s="2" t="n">
        <v>1279</v>
      </c>
      <c r="K2" s="2" t="inlineStr"/>
      <c r="L2" s="2" t="inlineStr">
        <is>
          <t>Strong open, clean hold</t>
        </is>
      </c>
    </row>
    <row r="3">
      <c r="A3" s="2" t="inlineStr">
        <is>
          <t>2024-01-16</t>
        </is>
      </c>
      <c r="B3" s="2" t="inlineStr">
        <is>
          <t>SNDL</t>
        </is>
      </c>
      <c r="C3" s="2" t="inlineStr">
        <is>
          <t>VWAP Bounce</t>
        </is>
      </c>
      <c r="D3" s="2" t="n">
        <v>0.82</v>
      </c>
      <c r="E3" s="2" t="n">
        <v>0.91</v>
      </c>
      <c r="F3" s="2" t="n">
        <v>5000</v>
      </c>
      <c r="G3" s="6" t="n">
        <v>450</v>
      </c>
      <c r="H3" s="2" t="inlineStr">
        <is>
          <t>10.9%</t>
        </is>
      </c>
      <c r="I3" s="2" t="n">
        <v>1</v>
      </c>
      <c r="J3" s="2" t="n">
        <v>449</v>
      </c>
      <c r="K3" s="2" t="inlineStr"/>
      <c r="L3" s="2" t="inlineStr">
        <is>
          <t>Textbook bounce</t>
        </is>
      </c>
    </row>
    <row r="4">
      <c r="A4" s="2" t="inlineStr">
        <is>
          <t>2024-01-17</t>
        </is>
      </c>
      <c r="B4" s="2" t="inlineStr">
        <is>
          <t>FFIE</t>
        </is>
      </c>
      <c r="C4" s="2" t="inlineStr">
        <is>
          <t>Gap &amp; Go</t>
        </is>
      </c>
      <c r="D4" s="2" t="n">
        <v>2.1</v>
      </c>
      <c r="E4" s="2" t="n">
        <v>1.95</v>
      </c>
      <c r="F4" s="2" t="n">
        <v>3000</v>
      </c>
      <c r="G4" s="7" t="n">
        <v>-450</v>
      </c>
      <c r="H4" s="2" t="inlineStr">
        <is>
          <t>-7.1%</t>
        </is>
      </c>
      <c r="I4" s="2" t="n">
        <v>1</v>
      </c>
      <c r="J4" s="2" t="n">
        <v>-451</v>
      </c>
      <c r="K4" s="2" t="inlineStr"/>
      <c r="L4" s="2" t="inlineStr">
        <is>
          <t>Faded fast, cut early</t>
        </is>
      </c>
    </row>
    <row r="5">
      <c r="A5" s="2" t="inlineStr">
        <is>
          <t>2024-01-18</t>
        </is>
      </c>
      <c r="B5" s="2" t="inlineStr">
        <is>
          <t>CLOV</t>
        </is>
      </c>
      <c r="C5" s="2" t="inlineStr">
        <is>
          <t>VWAP Bounce</t>
        </is>
      </c>
      <c r="D5" s="2" t="n">
        <v>3.5</v>
      </c>
      <c r="E5" s="2" t="n">
        <v>3.82</v>
      </c>
      <c r="F5" s="2" t="n">
        <v>1500</v>
      </c>
      <c r="G5" s="6" t="n">
        <v>480</v>
      </c>
      <c r="H5" s="2" t="inlineStr">
        <is>
          <t>9.1%</t>
        </is>
      </c>
      <c r="I5" s="2" t="n">
        <v>1</v>
      </c>
      <c r="J5" s="2" t="n">
        <v>479</v>
      </c>
      <c r="K5" s="2" t="inlineStr"/>
      <c r="L5" s="2" t="inlineStr">
        <is>
          <t>Held VWAP well</t>
        </is>
      </c>
    </row>
    <row r="6">
      <c r="A6" s="2" t="inlineStr">
        <is>
          <t>2024-01-19</t>
        </is>
      </c>
      <c r="B6" s="2" t="inlineStr">
        <is>
          <t>IDEX</t>
        </is>
      </c>
      <c r="C6" s="2" t="inlineStr">
        <is>
          <t>Breakout Pullback</t>
        </is>
      </c>
      <c r="D6" s="2" t="n">
        <v>1.2</v>
      </c>
      <c r="E6" s="2" t="n">
        <v>1.35</v>
      </c>
      <c r="F6" s="2" t="n">
        <v>4000</v>
      </c>
      <c r="G6" s="6" t="n">
        <v>600</v>
      </c>
      <c r="H6" s="2" t="inlineStr">
        <is>
          <t>12.5%</t>
        </is>
      </c>
      <c r="I6" s="2" t="n">
        <v>1</v>
      </c>
      <c r="J6" s="2" t="n">
        <v>599</v>
      </c>
      <c r="K6" s="2" t="inlineStr"/>
      <c r="L6" s="2" t="inlineStr">
        <is>
          <t>Clean pullback entry</t>
        </is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</row>
    <row r="52">
      <c r="A52" s="8" t="inlineStr">
        <is>
          <t>TOTALS</t>
        </is>
      </c>
      <c r="G52" s="9">
        <f>SUM(G2:G51)</f>
        <v/>
      </c>
      <c r="H52" s="9" t="inlineStr"/>
      <c r="I52" s="9">
        <f>SUM(I2:I51)</f>
        <v/>
      </c>
      <c r="J52" s="9">
        <f>SUM(J2:J51)</f>
        <v/>
      </c>
    </row>
    <row r="53"/>
    <row r="54">
      <c r="A54" s="5" t="inlineStr">
        <is>
          <t>Created by Mario Maldonado | mariomaldonado.com</t>
        </is>
      </c>
    </row>
  </sheetData>
  <mergeCells count="1">
    <mergeCell ref="A54:L54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45" customWidth="1" min="2" max="2"/>
    <col width="10" customWidth="1" min="3" max="3"/>
    <col width="10" customWidth="1" min="4" max="4"/>
  </cols>
  <sheetData>
    <row r="1" ht="30" customHeight="1">
      <c r="A1" s="1" t="inlineStr">
        <is>
          <t>Metric</t>
        </is>
      </c>
      <c r="B1" s="1" t="inlineStr">
        <is>
          <t>Value</t>
        </is>
      </c>
      <c r="C1" s="1" t="inlineStr">
        <is>
          <t>Target</t>
        </is>
      </c>
    </row>
    <row r="2">
      <c r="A2" s="10" t="inlineStr">
        <is>
          <t>Total Trades</t>
        </is>
      </c>
      <c r="B2" s="10">
        <f>'Trade Journal'!A51</f>
        <v/>
      </c>
      <c r="C2" s="10" t="inlineStr">
        <is>
          <t>50+</t>
        </is>
      </c>
    </row>
    <row r="3">
      <c r="A3" s="11" t="inlineStr">
        <is>
          <t>Winning Trades</t>
        </is>
      </c>
      <c r="B3" s="11">
        <f>COUNTIF('Trade Journal'!G2:G51,"&gt;0")</f>
        <v/>
      </c>
      <c r="C3" s="11" t="inlineStr">
        <is>
          <t>—</t>
        </is>
      </c>
    </row>
    <row r="4">
      <c r="A4" s="10" t="inlineStr">
        <is>
          <t>Losing Trades</t>
        </is>
      </c>
      <c r="B4" s="10">
        <f>COUNTIF('Trade Journal'!G2:G51,"&lt;0")</f>
        <v/>
      </c>
      <c r="C4" s="10" t="inlineStr">
        <is>
          <t>—</t>
        </is>
      </c>
    </row>
    <row r="5">
      <c r="A5" s="11" t="inlineStr">
        <is>
          <t>Win Rate</t>
        </is>
      </c>
      <c r="B5" s="11">
        <f>IFERROR(B3/B2,0)</f>
        <v/>
      </c>
      <c r="C5" s="11" t="inlineStr">
        <is>
          <t>&gt;55%</t>
        </is>
      </c>
    </row>
    <row r="6">
      <c r="A6" s="10" t="inlineStr">
        <is>
          <t>Average Win ($)</t>
        </is>
      </c>
      <c r="B6" s="10">
        <f>IFERROR(AVERAGEIF('Trade Journal'!G2:G51,"&gt;0",'Trade Journal'!G2:G51),0)</f>
        <v/>
      </c>
      <c r="C6" s="10" t="inlineStr">
        <is>
          <t>&gt;$300</t>
        </is>
      </c>
    </row>
    <row r="7">
      <c r="A7" s="11" t="inlineStr">
        <is>
          <t>Average Loss ($)</t>
        </is>
      </c>
      <c r="B7" s="11">
        <f>IFERROR(AVERAGEIF('Trade Journal'!G2:G51,"&lt;0",'Trade Journal'!G2:G51),0)</f>
        <v/>
      </c>
      <c r="C7" s="11" t="inlineStr">
        <is>
          <t>&lt;-$150</t>
        </is>
      </c>
    </row>
    <row r="8">
      <c r="A8" s="10" t="inlineStr">
        <is>
          <t>Profit Factor</t>
        </is>
      </c>
      <c r="B8" s="10">
        <f>IFERROR(ABS(SUMIF('Trade Journal'!G2:G51,"&gt;0")/SUMIF('Trade Journal'!G2:G51,"&lt;0")),0)</f>
        <v/>
      </c>
      <c r="C8" s="10" t="inlineStr">
        <is>
          <t>&gt;2.0</t>
        </is>
      </c>
    </row>
    <row r="9">
      <c r="A9" s="11" t="inlineStr">
        <is>
          <t>Max Drawdown</t>
        </is>
      </c>
      <c r="B9" s="11" t="inlineStr">
        <is>
          <t>Manual Entry</t>
        </is>
      </c>
      <c r="C9" s="11" t="inlineStr">
        <is>
          <t>&lt;10%</t>
        </is>
      </c>
    </row>
    <row r="10">
      <c r="A10" s="10" t="inlineStr">
        <is>
          <t>Sharpe Ratio</t>
        </is>
      </c>
      <c r="B10" s="10" t="inlineStr">
        <is>
          <t>Manual Entry</t>
        </is>
      </c>
      <c r="C10" s="10" t="inlineStr">
        <is>
          <t>&gt;1.5</t>
        </is>
      </c>
    </row>
    <row r="11">
      <c r="A11" s="11" t="inlineStr">
        <is>
          <t>Total P&amp;L ($)</t>
        </is>
      </c>
      <c r="B11" s="11">
        <f>SUM('Trade Journal'!G2:G51)</f>
        <v/>
      </c>
      <c r="C11" s="11" t="inlineStr">
        <is>
          <t>&gt;$0</t>
        </is>
      </c>
    </row>
    <row r="12"/>
    <row r="13"/>
    <row r="14">
      <c r="A14" s="12" t="inlineStr">
        <is>
          <t>Monthly Breakdown</t>
        </is>
      </c>
    </row>
    <row r="15">
      <c r="A15" s="13" t="inlineStr">
        <is>
          <t>Month</t>
        </is>
      </c>
      <c r="B15" s="13" t="inlineStr">
        <is>
          <t>Trades</t>
        </is>
      </c>
      <c r="C15" s="13" t="inlineStr">
        <is>
          <t>Win Rate</t>
        </is>
      </c>
      <c r="D15" s="13" t="inlineStr">
        <is>
          <t>P&amp;L ($)</t>
        </is>
      </c>
    </row>
    <row r="16">
      <c r="A16" s="10" t="inlineStr">
        <is>
          <t>January</t>
        </is>
      </c>
      <c r="B16" s="10" t="inlineStr"/>
      <c r="C16" s="10" t="inlineStr"/>
      <c r="D16" s="10" t="inlineStr"/>
    </row>
    <row r="17">
      <c r="A17" s="11" t="inlineStr">
        <is>
          <t>February</t>
        </is>
      </c>
      <c r="B17" s="11" t="inlineStr"/>
      <c r="C17" s="11" t="inlineStr"/>
      <c r="D17" s="11" t="inlineStr"/>
    </row>
    <row r="18">
      <c r="A18" s="10" t="inlineStr">
        <is>
          <t>March</t>
        </is>
      </c>
      <c r="B18" s="10" t="inlineStr"/>
      <c r="C18" s="10" t="inlineStr"/>
      <c r="D18" s="10" t="inlineStr"/>
    </row>
    <row r="19">
      <c r="A19" s="11" t="inlineStr">
        <is>
          <t>April</t>
        </is>
      </c>
      <c r="B19" s="11" t="inlineStr"/>
      <c r="C19" s="11" t="inlineStr"/>
      <c r="D19" s="11" t="inlineStr"/>
    </row>
    <row r="20">
      <c r="A20" s="10" t="inlineStr">
        <is>
          <t>May</t>
        </is>
      </c>
      <c r="B20" s="10" t="inlineStr"/>
      <c r="C20" s="10" t="inlineStr"/>
      <c r="D20" s="10" t="inlineStr"/>
    </row>
    <row r="21">
      <c r="A21" s="11" t="inlineStr">
        <is>
          <t>June</t>
        </is>
      </c>
      <c r="B21" s="11" t="inlineStr"/>
      <c r="C21" s="11" t="inlineStr"/>
      <c r="D21" s="11" t="inlineStr"/>
    </row>
    <row r="22">
      <c r="A22" s="10" t="inlineStr">
        <is>
          <t>July</t>
        </is>
      </c>
      <c r="B22" s="10" t="inlineStr"/>
      <c r="C22" s="10" t="inlineStr"/>
      <c r="D22" s="10" t="inlineStr"/>
    </row>
    <row r="23">
      <c r="A23" s="11" t="inlineStr">
        <is>
          <t>August</t>
        </is>
      </c>
      <c r="B23" s="11" t="inlineStr"/>
      <c r="C23" s="11" t="inlineStr"/>
      <c r="D23" s="11" t="inlineStr"/>
    </row>
    <row r="24">
      <c r="A24" s="10" t="inlineStr">
        <is>
          <t>September</t>
        </is>
      </c>
      <c r="B24" s="10" t="inlineStr"/>
      <c r="C24" s="10" t="inlineStr"/>
      <c r="D24" s="10" t="inlineStr"/>
    </row>
    <row r="25">
      <c r="A25" s="11" t="inlineStr">
        <is>
          <t>October</t>
        </is>
      </c>
      <c r="B25" s="11" t="inlineStr"/>
      <c r="C25" s="11" t="inlineStr"/>
      <c r="D25" s="11" t="inlineStr"/>
    </row>
    <row r="26">
      <c r="A26" s="10" t="inlineStr">
        <is>
          <t>November</t>
        </is>
      </c>
      <c r="B26" s="10" t="inlineStr"/>
      <c r="C26" s="10" t="inlineStr"/>
      <c r="D26" s="10" t="inlineStr"/>
    </row>
    <row r="27">
      <c r="A27" s="11" t="inlineStr">
        <is>
          <t>December</t>
        </is>
      </c>
      <c r="B27" s="11" t="inlineStr"/>
      <c r="C27" s="11" t="inlineStr"/>
      <c r="D27" s="11" t="inlineStr"/>
    </row>
    <row r="28"/>
    <row r="29"/>
    <row r="30">
      <c r="A30" s="5" t="inlineStr">
        <is>
          <t>Created by Mario Maldonado | mariomaldonado.com</t>
        </is>
      </c>
    </row>
  </sheetData>
  <mergeCells count="1">
    <mergeCell ref="A30:D30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5" customWidth="1" min="1" max="1"/>
    <col width="11" customWidth="1" min="2" max="2"/>
    <col width="17" customWidth="1" min="3" max="3"/>
    <col width="36" customWidth="1" min="4" max="4"/>
    <col width="16" customWidth="1" min="5" max="5"/>
  </cols>
  <sheetData>
    <row r="1">
      <c r="A1" s="14" t="inlineStr">
        <is>
          <t>POSITION SIZE RISK CALCULATOR</t>
        </is>
      </c>
    </row>
    <row r="2"/>
    <row r="3">
      <c r="A3" s="8" t="inlineStr">
        <is>
          <t>Account Size ($):</t>
        </is>
      </c>
      <c r="B3" s="15" t="n">
        <v>25000</v>
      </c>
    </row>
    <row r="4">
      <c r="A4" s="8" t="inlineStr">
        <is>
          <t>Risk Per Trade (%):</t>
        </is>
      </c>
      <c r="B4" s="16" t="n">
        <v>0.02</v>
      </c>
    </row>
    <row r="5">
      <c r="A5" s="17" t="inlineStr">
        <is>
          <t>⚠ Edit yellow cells only</t>
        </is>
      </c>
    </row>
    <row r="6"/>
    <row r="7">
      <c r="A7" s="13" t="inlineStr">
        <is>
          <t>Entry Price</t>
        </is>
      </c>
      <c r="B7" s="13" t="inlineStr">
        <is>
          <t>Stop Loss</t>
        </is>
      </c>
      <c r="C7" s="13" t="inlineStr">
        <is>
          <t>Risk Amount ($)</t>
        </is>
      </c>
      <c r="D7" s="13" t="inlineStr">
        <is>
          <t>Position Size (shares)</t>
        </is>
      </c>
      <c r="E7" s="13" t="inlineStr">
        <is>
          <t>Max Loss ($)</t>
        </is>
      </c>
    </row>
    <row r="8">
      <c r="A8" s="18" t="n">
        <v>10</v>
      </c>
      <c r="B8" s="18" t="n">
        <v>9.5</v>
      </c>
      <c r="C8" s="18">
        <f>$B$3*$B$4</f>
        <v/>
      </c>
      <c r="D8" s="4">
        <f>IFERROR(FLOOR(C8/(A8-B8),1),0)</f>
        <v/>
      </c>
      <c r="E8" s="18">
        <f>D8*(A8-B8)</f>
        <v/>
      </c>
    </row>
    <row r="9">
      <c r="A9" s="19" t="n">
        <v>5</v>
      </c>
      <c r="B9" s="19" t="n">
        <v>4.75</v>
      </c>
      <c r="C9" s="19">
        <f>$B$3*$B$4</f>
        <v/>
      </c>
      <c r="D9" s="3">
        <f>IFERROR(FLOOR(C9/(A9-B9),1),0)</f>
        <v/>
      </c>
      <c r="E9" s="19">
        <f>D9*(A9-B9)</f>
        <v/>
      </c>
    </row>
    <row r="10">
      <c r="A10" s="18" t="n">
        <v>25</v>
      </c>
      <c r="B10" s="18" t="n">
        <v>23.75</v>
      </c>
      <c r="C10" s="18">
        <f>$B$3*$B$4</f>
        <v/>
      </c>
      <c r="D10" s="4">
        <f>IFERROR(FLOOR(C10/(A10-B10),1),0)</f>
        <v/>
      </c>
      <c r="E10" s="18">
        <f>D10*(A10-B10)</f>
        <v/>
      </c>
    </row>
    <row r="11">
      <c r="A11" s="19" t="n">
        <v>2.5</v>
      </c>
      <c r="B11" s="19" t="n">
        <v>2.37</v>
      </c>
      <c r="C11" s="19">
        <f>$B$3*$B$4</f>
        <v/>
      </c>
      <c r="D11" s="3">
        <f>IFERROR(FLOOR(C11/(A11-B11),1),0)</f>
        <v/>
      </c>
      <c r="E11" s="19">
        <f>D11*(A11-B11)</f>
        <v/>
      </c>
    </row>
    <row r="12">
      <c r="A12" s="18" t="n">
        <v>50</v>
      </c>
      <c r="B12" s="18" t="n">
        <v>47.5</v>
      </c>
      <c r="C12" s="18">
        <f>$B$3*$B$4</f>
        <v/>
      </c>
      <c r="D12" s="4">
        <f>IFERROR(FLOOR(C12/(A12-B12),1),0)</f>
        <v/>
      </c>
      <c r="E12" s="18">
        <f>D12*(A12-B12)</f>
        <v/>
      </c>
    </row>
    <row r="13">
      <c r="A13" s="19" t="n">
        <v>15</v>
      </c>
      <c r="B13" s="19" t="n">
        <v>14.25</v>
      </c>
      <c r="C13" s="19">
        <f>$B$3*$B$4</f>
        <v/>
      </c>
      <c r="D13" s="3">
        <f>IFERROR(FLOOR(C13/(A13-B13),1),0)</f>
        <v/>
      </c>
      <c r="E13" s="19">
        <f>D13*(A13-B13)</f>
        <v/>
      </c>
    </row>
    <row r="14">
      <c r="A14" s="18" t="n">
        <v>8</v>
      </c>
      <c r="B14" s="18" t="n">
        <v>7.6</v>
      </c>
      <c r="C14" s="18">
        <f>$B$3*$B$4</f>
        <v/>
      </c>
      <c r="D14" s="4">
        <f>IFERROR(FLOOR(C14/(A14-B14),1),0)</f>
        <v/>
      </c>
      <c r="E14" s="18">
        <f>D14*(A14-B14)</f>
        <v/>
      </c>
    </row>
    <row r="15">
      <c r="A15" s="19" t="n">
        <v>100</v>
      </c>
      <c r="B15" s="19" t="n">
        <v>95</v>
      </c>
      <c r="C15" s="19">
        <f>$B$3*$B$4</f>
        <v/>
      </c>
      <c r="D15" s="3">
        <f>IFERROR(FLOOR(C15/(A15-B15),1),0)</f>
        <v/>
      </c>
      <c r="E15" s="19">
        <f>D15*(A15-B15)</f>
        <v/>
      </c>
    </row>
    <row r="16">
      <c r="A16" s="18" t="n">
        <v>3</v>
      </c>
      <c r="B16" s="18" t="n">
        <v>2.85</v>
      </c>
      <c r="C16" s="18">
        <f>$B$3*$B$4</f>
        <v/>
      </c>
      <c r="D16" s="4">
        <f>IFERROR(FLOOR(C16/(A16-B16),1),0)</f>
        <v/>
      </c>
      <c r="E16" s="18">
        <f>D16*(A16-B16)</f>
        <v/>
      </c>
    </row>
    <row r="17">
      <c r="A17" s="19" t="n">
        <v>20</v>
      </c>
      <c r="B17" s="19" t="n">
        <v>19</v>
      </c>
      <c r="C17" s="19">
        <f>$B$3*$B$4</f>
        <v/>
      </c>
      <c r="D17" s="3">
        <f>IFERROR(FLOOR(C17/(A17-B17),1),0)</f>
        <v/>
      </c>
      <c r="E17" s="19">
        <f>D17*(A17-B17)</f>
        <v/>
      </c>
    </row>
    <row r="18"/>
    <row r="19"/>
    <row r="20">
      <c r="A20" s="5" t="inlineStr">
        <is>
          <t>Created by Mario Maldonado | mariomaldonado.com</t>
        </is>
      </c>
    </row>
  </sheetData>
  <mergeCells count="2">
    <mergeCell ref="A1:E1"/>
    <mergeCell ref="A20:E20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2026-03-14T17:21:07Z</dcterms:created>
  <dcterms:modified xmlns:dcterms="http://purl.org/dc/terms/" xmlns:xsi="http://www.w3.org/2001/XMLSchema-instance" xsi:type="dcterms:W3CDTF">2026-03-14T17:21:07Z</dcterms:modified>
</cp:coreProperties>
</file>